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m\Dropbox\Teaching\CIS 222 - Standard\Supplemental\"/>
    </mc:Choice>
  </mc:AlternateContent>
  <xr:revisionPtr revIDLastSave="0" documentId="13_ncr:1_{D9EE9114-61A3-4B99-B669-95C68FEE3E91}" xr6:coauthVersionLast="43" xr6:coauthVersionMax="43" xr10:uidLastSave="{00000000-0000-0000-0000-000000000000}"/>
  <bookViews>
    <workbookView xWindow="-120" yWindow="-120" windowWidth="29040" windowHeight="16440" xr2:uid="{8818572C-10A5-426D-8312-DB87E193BA23}"/>
  </bookViews>
  <sheets>
    <sheet name="Crossfit Business" sheetId="2" r:id="rId1"/>
    <sheet name="Solution" sheetId="1" r:id="rId2"/>
    <sheet name="YouTub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9" i="1" l="1"/>
  <c r="B16" i="1"/>
  <c r="B17" i="1" s="1"/>
  <c r="B15" i="1"/>
  <c r="B18" i="1" l="1"/>
  <c r="B20" i="1" s="1"/>
  <c r="D2" i="1" s="1"/>
</calcChain>
</file>

<file path=xl/sharedStrings.xml><?xml version="1.0" encoding="utf-8"?>
<sst xmlns="http://schemas.openxmlformats.org/spreadsheetml/2006/main" count="21" uniqueCount="20">
  <si>
    <t>Gym Profitability</t>
  </si>
  <si>
    <t>Rent</t>
  </si>
  <si>
    <t>Utilities</t>
  </si>
  <si>
    <t>Fixed Monthly Expenses</t>
  </si>
  <si>
    <t>Internet</t>
  </si>
  <si>
    <t>Students per Instructor</t>
  </si>
  <si>
    <t>Instructor Rate per Month</t>
  </si>
  <si>
    <t>Model Inputs</t>
  </si>
  <si>
    <t>Monthly Membership Fee</t>
  </si>
  <si>
    <t>Expected Membership</t>
  </si>
  <si>
    <t>Total Montly Fixed Expenses</t>
  </si>
  <si>
    <t>Total Montly Instructor Expenses</t>
  </si>
  <si>
    <t>Total Expenses</t>
  </si>
  <si>
    <t>Total Income</t>
  </si>
  <si>
    <t>Net Income</t>
  </si>
  <si>
    <t>Critial Calculations</t>
  </si>
  <si>
    <t>Membership Fee</t>
  </si>
  <si>
    <t>Expected Members</t>
  </si>
  <si>
    <t>Insructors Needed</t>
  </si>
  <si>
    <t>https://www.youtube.com/watch?v=M3uOGlqgFYs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</si>
</sst>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164" fontId="0" fillId="0" borderId="0" xfId="2" applyNumberFormat="1" applyFont="1"/>
    <xf numFmtId="0" fontId="0" fillId="0" borderId="0" xfId="0" applyFont="1"/>
    <xf numFmtId="0" fontId="0" fillId="0" borderId="0" xfId="0" applyBorder="1"/>
    <xf numFmtId="0" fontId="0" fillId="2" borderId="0" xfId="0" applyFill="1"/>
    <xf numFmtId="165" fontId="0" fillId="0" borderId="0" xfId="1" applyNumberFormat="1" applyFont="1"/>
    <xf numFmtId="0" fontId="2" fillId="0" borderId="0" xfId="0" applyFont="1" applyAlignment="1">
      <alignment horizontal="right"/>
    </xf>
    <xf numFmtId="164" fontId="0" fillId="2" borderId="0" xfId="0" applyNumberFormat="1" applyFill="1"/>
    <xf numFmtId="164" fontId="0" fillId="0" borderId="0" xfId="2" applyNumberFormat="1" applyFont="1" applyBorder="1"/>
    <xf numFmtId="42" fontId="0" fillId="2" borderId="0" xfId="2" applyNumberFormat="1" applyFont="1" applyFill="1"/>
    <xf numFmtId="0" fontId="2" fillId="0" borderId="0" xfId="0" applyFont="1" applyAlignment="1">
      <alignment horizontal="center"/>
    </xf>
    <xf numFmtId="164" fontId="0" fillId="0" borderId="0" xfId="0" applyNumberFormat="1"/>
    <xf numFmtId="0" fontId="3" fillId="0" borderId="0" xfId="3"/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523875</xdr:colOff>
      <xdr:row>3</xdr:row>
      <xdr:rowOff>123825</xdr:rowOff>
    </xdr:from>
    <xdr:to>
      <xdr:col>8</xdr:col>
      <xdr:colOff>142875</xdr:colOff>
      <xdr:row>27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9BCCD0C-F3D8-44BE-8E87-E93AFB293901}"/>
            </a:ext>
          </a:extLst>
        </xdr:cNvPr>
        <xdr:cNvSpPr txBox="1"/>
      </xdr:nvSpPr>
      <xdr:spPr>
        <a:xfrm>
          <a:off x="1362075" y="695325"/>
          <a:ext cx="4191000" cy="4552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Attempt to complete this problem entirely before looking at the solution.</a:t>
          </a:r>
        </a:p>
        <a:p>
          <a:endParaRPr lang="en-US" sz="1100"/>
        </a:p>
        <a:p>
          <a:r>
            <a:rPr lang="en-US" sz="1100"/>
            <a:t>Situation:</a:t>
          </a:r>
          <a:r>
            <a:rPr lang="en-US" sz="1100" baseline="0"/>
            <a:t> You are a cross-fit enthusiast and you are thinking about opening your own crossfit gym. But first, you want to knowif the business will be profitable.</a:t>
          </a:r>
        </a:p>
        <a:p>
          <a:endParaRPr lang="en-US" sz="1100" baseline="0"/>
        </a:p>
        <a:p>
          <a:r>
            <a:rPr lang="en-US" sz="1100" baseline="0"/>
            <a:t>Do a What-If analalysis in Excel to determine the profitability. Here are relevant details:</a:t>
          </a:r>
        </a:p>
        <a:p>
          <a:r>
            <a:rPr lang="en-US" sz="1100" baseline="0"/>
            <a:t>- Rental space for the gym is fixed at $2,000 per month</a:t>
          </a:r>
        </a:p>
        <a:p>
          <a:r>
            <a:rPr lang="en-US" sz="1100" baseline="0"/>
            <a:t>- Utilities cost a flat fee of $250 per month</a:t>
          </a:r>
        </a:p>
        <a:p>
          <a:r>
            <a:rPr lang="en-US" sz="1100" baseline="0"/>
            <a:t>- You want to offer WiFi to gym members which will cost you $50 per month</a:t>
          </a:r>
        </a:p>
        <a:p>
          <a:r>
            <a:rPr lang="en-US" sz="1100" baseline="0"/>
            <a:t>- You will need to hire crossfit instructors. You determine that you will need to hire 1 additional instructor for every 15 gym members (rounding up). So if you have 25 members, you would need 2 instructors. If you have 46 members, you would need 4 instructors.</a:t>
          </a:r>
        </a:p>
        <a:p>
          <a:r>
            <a:rPr lang="en-US" sz="1100" baseline="0"/>
            <a:t>- Each crossfit instructor will be paid $200 per month.</a:t>
          </a:r>
        </a:p>
        <a:p>
          <a:r>
            <a:rPr lang="en-US" sz="1100" baseline="0"/>
            <a:t>- You assume that a $50 membership fee is reasonable.</a:t>
          </a:r>
        </a:p>
        <a:p>
          <a:r>
            <a:rPr lang="en-US" sz="1100" baseline="0"/>
            <a:t>- You think you can get 40 people to sign up.</a:t>
          </a:r>
        </a:p>
        <a:p>
          <a:endParaRPr lang="en-US" sz="1100" baseline="0"/>
        </a:p>
        <a:p>
          <a:r>
            <a:rPr lang="en-US" sz="1100"/>
            <a:t>Construct a spreadsheet that will calculate your net income (total income - total expenses) per month. Determine your profitability with</a:t>
          </a:r>
          <a:r>
            <a:rPr lang="en-US" sz="1100" baseline="0"/>
            <a:t> different membership fees and membership numbers. Would you go forward with this business?</a:t>
          </a:r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647700</xdr:colOff>
      <xdr:row>7</xdr:row>
      <xdr:rowOff>47625</xdr:rowOff>
    </xdr:from>
    <xdr:to>
      <xdr:col>7</xdr:col>
      <xdr:colOff>600075</xdr:colOff>
      <xdr:row>28</xdr:row>
      <xdr:rowOff>76200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FE4E311-1703-40A0-9E85-2260EB5872D3}"/>
            </a:ext>
          </a:extLst>
        </xdr:cNvPr>
        <xdr:cNvSpPr txBox="1"/>
      </xdr:nvSpPr>
      <xdr:spPr>
        <a:xfrm>
          <a:off x="3390900" y="1381125"/>
          <a:ext cx="4191000" cy="4029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Situation:</a:t>
          </a:r>
          <a:r>
            <a:rPr lang="en-US" sz="1100" baseline="0"/>
            <a:t> You are a cross-fit enthusiast and you are thinking about opening your own crossfit gym. But first, you want to knowif the business will be profitable.</a:t>
          </a:r>
        </a:p>
        <a:p>
          <a:endParaRPr lang="en-US" sz="1100" baseline="0"/>
        </a:p>
        <a:p>
          <a:r>
            <a:rPr lang="en-US" sz="1100" baseline="0"/>
            <a:t>Do a What-If analalysis in Excel to determine the profitability. Here are relevant details:</a:t>
          </a:r>
        </a:p>
        <a:p>
          <a:r>
            <a:rPr lang="en-US" sz="1100" baseline="0"/>
            <a:t>- Rental space for the gym is fixed at $2,000 per month</a:t>
          </a:r>
        </a:p>
        <a:p>
          <a:r>
            <a:rPr lang="en-US" sz="1100" baseline="0"/>
            <a:t>- Utilities cost a flat fee of $250 per month</a:t>
          </a:r>
        </a:p>
        <a:p>
          <a:r>
            <a:rPr lang="en-US" sz="1100" baseline="0"/>
            <a:t>- You want to offer WiFi to gym members which will cost you $50 per month</a:t>
          </a:r>
        </a:p>
        <a:p>
          <a:r>
            <a:rPr lang="en-US" sz="1100" baseline="0"/>
            <a:t>- You will need to hire crossfit instructors. You determine that you will need to hire 1 additional instructor for every 15 gym members (rounding up). So if you have 25 members, you would need 2 instructors. If you have 46 members, you would need 4 instructors.</a:t>
          </a:r>
        </a:p>
        <a:p>
          <a:r>
            <a:rPr lang="en-US" sz="1100" baseline="0"/>
            <a:t>- Each crossfit instructor will be paid $200 per month.</a:t>
          </a:r>
        </a:p>
        <a:p>
          <a:r>
            <a:rPr lang="en-US" sz="1100" baseline="0"/>
            <a:t>- You assume that a $50 membership fee is reasonable.</a:t>
          </a:r>
        </a:p>
        <a:p>
          <a:r>
            <a:rPr lang="en-US" sz="1100" baseline="0"/>
            <a:t>- You think you can get 40 people to sign up.</a:t>
          </a:r>
        </a:p>
        <a:p>
          <a:endParaRPr lang="en-US" sz="1100" baseline="0"/>
        </a:p>
        <a:p>
          <a:r>
            <a:rPr lang="en-US" sz="1100"/>
            <a:t>Construct a spreadsheet that will calculate your net income (total income - total expenses) per month. Determine your profitability with</a:t>
          </a:r>
          <a:r>
            <a:rPr lang="en-US" sz="1100" baseline="0"/>
            <a:t> different membership fees and membership numbers. Would you go forward with this business?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youtube.com/watch?v=M3uOGlqgFY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73FE8-3412-4107-926A-5D248C2B8DB6}">
  <dimension ref="A1:O23"/>
  <sheetViews>
    <sheetView tabSelected="1" workbookViewId="0"/>
  </sheetViews>
  <sheetFormatPr defaultRowHeight="15" x14ac:dyDescent="0.25"/>
  <cols>
    <col min="1" max="1" width="12.5703125" customWidth="1"/>
    <col min="2" max="2" width="10.28515625" customWidth="1"/>
    <col min="6" max="10" width="10.28515625" bestFit="1" customWidth="1"/>
    <col min="11" max="15" width="10.5703125" bestFit="1" customWidth="1"/>
  </cols>
  <sheetData>
    <row r="1" spans="1:15" x14ac:dyDescent="0.25">
      <c r="A1" s="1"/>
    </row>
    <row r="3" spans="1:15" x14ac:dyDescent="0.25">
      <c r="A3" s="1"/>
    </row>
    <row r="4" spans="1:15" x14ac:dyDescent="0.25">
      <c r="B4" s="2"/>
      <c r="E4" s="12"/>
    </row>
    <row r="5" spans="1:15" x14ac:dyDescent="0.25">
      <c r="B5" s="2"/>
      <c r="F5" s="6"/>
      <c r="G5" s="6"/>
      <c r="H5" s="6"/>
      <c r="I5" s="6"/>
      <c r="J5" s="6"/>
      <c r="K5" s="6"/>
      <c r="L5" s="6"/>
      <c r="M5" s="6"/>
      <c r="N5" s="6"/>
      <c r="O5" s="6"/>
    </row>
    <row r="6" spans="1:15" x14ac:dyDescent="0.25">
      <c r="B6" s="2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x14ac:dyDescent="0.25">
      <c r="B7" s="2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x14ac:dyDescent="0.25">
      <c r="B8" s="2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25"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x14ac:dyDescent="0.25"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x14ac:dyDescent="0.25"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x14ac:dyDescent="0.25">
      <c r="A12" s="1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x14ac:dyDescent="0.25"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x14ac:dyDescent="0.25">
      <c r="B14" s="2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5">
      <c r="B15" s="2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x14ac:dyDescent="0.25">
      <c r="B16" s="2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x14ac:dyDescent="0.25"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x14ac:dyDescent="0.25">
      <c r="A18" s="1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x14ac:dyDescent="0.25">
      <c r="B19" s="2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x14ac:dyDescent="0.25"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x14ac:dyDescent="0.25"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x14ac:dyDescent="0.25"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x14ac:dyDescent="0.25">
      <c r="F23" s="6"/>
      <c r="G23" s="6"/>
      <c r="H23" s="6"/>
      <c r="I23" s="6"/>
      <c r="J23" s="6"/>
      <c r="K23" s="6"/>
      <c r="L23" s="6"/>
      <c r="M23" s="6"/>
      <c r="N23" s="6"/>
      <c r="O23" s="6"/>
    </row>
  </sheetData>
  <conditionalFormatting sqref="F5:O23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0F7B8-79B6-4537-83D7-217AF115774F}">
  <dimension ref="A1:L21"/>
  <sheetViews>
    <sheetView workbookViewId="0"/>
  </sheetViews>
  <sheetFormatPr defaultRowHeight="15" x14ac:dyDescent="0.25"/>
  <cols>
    <col min="1" max="1" width="30.5703125" bestFit="1" customWidth="1"/>
    <col min="2" max="2" width="10.5703125" bestFit="1" customWidth="1"/>
    <col min="3" max="3" width="18.42578125" bestFit="1" customWidth="1"/>
    <col min="4" max="10" width="11.28515625" bestFit="1" customWidth="1"/>
    <col min="11" max="12" width="11.5703125" bestFit="1" customWidth="1"/>
  </cols>
  <sheetData>
    <row r="1" spans="1:12" x14ac:dyDescent="0.25">
      <c r="A1" s="1" t="s">
        <v>0</v>
      </c>
      <c r="D1" t="s">
        <v>14</v>
      </c>
      <c r="E1" s="11" t="s">
        <v>16</v>
      </c>
      <c r="F1" s="11"/>
      <c r="G1" s="11"/>
      <c r="H1" s="11"/>
      <c r="I1" s="11"/>
      <c r="J1" s="11"/>
      <c r="K1" s="11"/>
      <c r="L1" s="11"/>
    </row>
    <row r="2" spans="1:12" x14ac:dyDescent="0.25">
      <c r="D2" s="8">
        <f>B20</f>
        <v>-900</v>
      </c>
      <c r="E2">
        <v>15</v>
      </c>
      <c r="F2">
        <v>20</v>
      </c>
      <c r="G2">
        <v>25</v>
      </c>
      <c r="H2">
        <v>30</v>
      </c>
      <c r="I2">
        <v>40</v>
      </c>
      <c r="J2">
        <v>50</v>
      </c>
      <c r="K2">
        <v>75</v>
      </c>
      <c r="L2">
        <v>100</v>
      </c>
    </row>
    <row r="3" spans="1:12" x14ac:dyDescent="0.25">
      <c r="A3" s="1" t="s">
        <v>7</v>
      </c>
      <c r="C3" s="7" t="s">
        <v>17</v>
      </c>
      <c r="D3">
        <v>10</v>
      </c>
      <c r="E3" s="10">
        <f t="dataTable" ref="E3:L21" dt2D="1" dtr="1" r1="B6" r2="B7"/>
        <v>-2350</v>
      </c>
      <c r="F3" s="10">
        <v>-2300</v>
      </c>
      <c r="G3" s="10">
        <v>-2250</v>
      </c>
      <c r="H3" s="10">
        <v>-2200</v>
      </c>
      <c r="I3" s="10">
        <v>-2100</v>
      </c>
      <c r="J3" s="10">
        <v>-2000</v>
      </c>
      <c r="K3" s="10">
        <v>-1750</v>
      </c>
      <c r="L3" s="10">
        <v>-1500</v>
      </c>
    </row>
    <row r="4" spans="1:12" x14ac:dyDescent="0.25">
      <c r="A4" s="3" t="s">
        <v>5</v>
      </c>
      <c r="B4">
        <v>15</v>
      </c>
      <c r="D4">
        <v>15</v>
      </c>
      <c r="E4" s="10">
        <v>-2275</v>
      </c>
      <c r="F4" s="10">
        <v>-2200</v>
      </c>
      <c r="G4" s="10">
        <v>-2125</v>
      </c>
      <c r="H4" s="10">
        <v>-2050</v>
      </c>
      <c r="I4" s="10">
        <v>-1900</v>
      </c>
      <c r="J4" s="10">
        <v>-1750</v>
      </c>
      <c r="K4" s="10">
        <v>-1375</v>
      </c>
      <c r="L4" s="10">
        <v>-1000</v>
      </c>
    </row>
    <row r="5" spans="1:12" x14ac:dyDescent="0.25">
      <c r="A5" s="3" t="s">
        <v>6</v>
      </c>
      <c r="B5" s="2">
        <v>200</v>
      </c>
      <c r="D5">
        <v>20</v>
      </c>
      <c r="E5" s="10">
        <v>-2400</v>
      </c>
      <c r="F5" s="10">
        <v>-2300</v>
      </c>
      <c r="G5" s="10">
        <v>-2200</v>
      </c>
      <c r="H5" s="10">
        <v>-2100</v>
      </c>
      <c r="I5" s="10">
        <v>-1900</v>
      </c>
      <c r="J5" s="10">
        <v>-1700</v>
      </c>
      <c r="K5" s="10">
        <v>-1200</v>
      </c>
      <c r="L5" s="10">
        <v>-700</v>
      </c>
    </row>
    <row r="6" spans="1:12" x14ac:dyDescent="0.25">
      <c r="A6" s="3" t="s">
        <v>8</v>
      </c>
      <c r="B6" s="2">
        <v>50</v>
      </c>
      <c r="D6">
        <v>25</v>
      </c>
      <c r="E6" s="10">
        <v>-2325</v>
      </c>
      <c r="F6" s="10">
        <v>-2200</v>
      </c>
      <c r="G6" s="10">
        <v>-2075</v>
      </c>
      <c r="H6" s="10">
        <v>-1950</v>
      </c>
      <c r="I6" s="10">
        <v>-1700</v>
      </c>
      <c r="J6" s="10">
        <v>-1450</v>
      </c>
      <c r="K6" s="10">
        <v>-825</v>
      </c>
      <c r="L6" s="10">
        <v>-200</v>
      </c>
    </row>
    <row r="7" spans="1:12" x14ac:dyDescent="0.25">
      <c r="A7" s="3" t="s">
        <v>9</v>
      </c>
      <c r="B7" s="6">
        <v>40</v>
      </c>
      <c r="D7">
        <v>30</v>
      </c>
      <c r="E7" s="10">
        <v>-2250</v>
      </c>
      <c r="F7" s="10">
        <v>-2100</v>
      </c>
      <c r="G7" s="10">
        <v>-1950</v>
      </c>
      <c r="H7" s="10">
        <v>-1800</v>
      </c>
      <c r="I7" s="10">
        <v>-1500</v>
      </c>
      <c r="J7" s="10">
        <v>-1200</v>
      </c>
      <c r="K7" s="10">
        <v>-450</v>
      </c>
      <c r="L7" s="10">
        <v>300</v>
      </c>
    </row>
    <row r="8" spans="1:12" x14ac:dyDescent="0.25">
      <c r="D8">
        <v>35</v>
      </c>
      <c r="E8" s="10">
        <v>-2375</v>
      </c>
      <c r="F8" s="10">
        <v>-2200</v>
      </c>
      <c r="G8" s="10">
        <v>-2025</v>
      </c>
      <c r="H8" s="10">
        <v>-1850</v>
      </c>
      <c r="I8" s="10">
        <v>-1500</v>
      </c>
      <c r="J8" s="10">
        <v>-1150</v>
      </c>
      <c r="K8" s="10">
        <v>-275</v>
      </c>
      <c r="L8" s="10">
        <v>600</v>
      </c>
    </row>
    <row r="9" spans="1:12" x14ac:dyDescent="0.25">
      <c r="A9" s="1" t="s">
        <v>3</v>
      </c>
      <c r="D9">
        <v>40</v>
      </c>
      <c r="E9" s="10">
        <v>-2300</v>
      </c>
      <c r="F9" s="10">
        <v>-2100</v>
      </c>
      <c r="G9" s="10">
        <v>-1900</v>
      </c>
      <c r="H9" s="10">
        <v>-1700</v>
      </c>
      <c r="I9" s="10">
        <v>-1300</v>
      </c>
      <c r="J9" s="10">
        <v>-900</v>
      </c>
      <c r="K9" s="10">
        <v>100</v>
      </c>
      <c r="L9" s="10">
        <v>1100</v>
      </c>
    </row>
    <row r="10" spans="1:12" x14ac:dyDescent="0.25">
      <c r="A10" t="s">
        <v>1</v>
      </c>
      <c r="B10" s="2">
        <v>2000</v>
      </c>
      <c r="D10">
        <v>45</v>
      </c>
      <c r="E10" s="10">
        <v>-2225</v>
      </c>
      <c r="F10" s="10">
        <v>-2000</v>
      </c>
      <c r="G10" s="10">
        <v>-1775</v>
      </c>
      <c r="H10" s="10">
        <v>-1550</v>
      </c>
      <c r="I10" s="10">
        <v>-1100</v>
      </c>
      <c r="J10" s="10">
        <v>-650</v>
      </c>
      <c r="K10" s="10">
        <v>475</v>
      </c>
      <c r="L10" s="10">
        <v>1600</v>
      </c>
    </row>
    <row r="11" spans="1:12" x14ac:dyDescent="0.25">
      <c r="A11" s="4" t="s">
        <v>2</v>
      </c>
      <c r="B11" s="9">
        <v>250</v>
      </c>
      <c r="D11">
        <v>50</v>
      </c>
      <c r="E11" s="10">
        <v>-2350</v>
      </c>
      <c r="F11" s="10">
        <v>-2100</v>
      </c>
      <c r="G11" s="10">
        <v>-1850</v>
      </c>
      <c r="H11" s="10">
        <v>-1600</v>
      </c>
      <c r="I11" s="10">
        <v>-1100</v>
      </c>
      <c r="J11" s="10">
        <v>-600</v>
      </c>
      <c r="K11" s="10">
        <v>650</v>
      </c>
      <c r="L11" s="10">
        <v>1900</v>
      </c>
    </row>
    <row r="12" spans="1:12" x14ac:dyDescent="0.25">
      <c r="A12" s="4" t="s">
        <v>4</v>
      </c>
      <c r="B12" s="9">
        <v>50</v>
      </c>
      <c r="D12">
        <v>75</v>
      </c>
      <c r="E12" s="10">
        <v>-2175</v>
      </c>
      <c r="F12" s="10">
        <v>-1800</v>
      </c>
      <c r="G12" s="10">
        <v>-1425</v>
      </c>
      <c r="H12" s="10">
        <v>-1050</v>
      </c>
      <c r="I12" s="10">
        <v>-300</v>
      </c>
      <c r="J12" s="10">
        <v>450</v>
      </c>
      <c r="K12" s="10">
        <v>2325</v>
      </c>
      <c r="L12" s="10">
        <v>4200</v>
      </c>
    </row>
    <row r="13" spans="1:12" x14ac:dyDescent="0.25">
      <c r="A13" s="4"/>
      <c r="B13" s="4"/>
      <c r="D13">
        <v>100</v>
      </c>
      <c r="E13" s="10">
        <v>-2200</v>
      </c>
      <c r="F13" s="10">
        <v>-1700</v>
      </c>
      <c r="G13" s="10">
        <v>-1200</v>
      </c>
      <c r="H13" s="10">
        <v>-700</v>
      </c>
      <c r="I13" s="10">
        <v>300</v>
      </c>
      <c r="J13" s="10">
        <v>1300</v>
      </c>
      <c r="K13" s="10">
        <v>3800</v>
      </c>
      <c r="L13" s="10">
        <v>6300</v>
      </c>
    </row>
    <row r="14" spans="1:12" x14ac:dyDescent="0.25">
      <c r="A14" s="1" t="s">
        <v>15</v>
      </c>
      <c r="D14">
        <v>125</v>
      </c>
      <c r="E14" s="10">
        <v>-2225</v>
      </c>
      <c r="F14" s="10">
        <v>-1600</v>
      </c>
      <c r="G14" s="10">
        <v>-975</v>
      </c>
      <c r="H14" s="10">
        <v>-350</v>
      </c>
      <c r="I14" s="10">
        <v>900</v>
      </c>
      <c r="J14" s="10">
        <v>2150</v>
      </c>
      <c r="K14" s="10">
        <v>5275</v>
      </c>
      <c r="L14" s="10">
        <v>8400</v>
      </c>
    </row>
    <row r="15" spans="1:12" x14ac:dyDescent="0.25">
      <c r="A15" t="s">
        <v>10</v>
      </c>
      <c r="B15" s="8">
        <f>SUM(B10:B12)</f>
        <v>2300</v>
      </c>
      <c r="D15">
        <v>150</v>
      </c>
      <c r="E15" s="10">
        <v>-2050</v>
      </c>
      <c r="F15" s="10">
        <v>-1300</v>
      </c>
      <c r="G15" s="10">
        <v>-550</v>
      </c>
      <c r="H15" s="10">
        <v>200</v>
      </c>
      <c r="I15" s="10">
        <v>1700</v>
      </c>
      <c r="J15" s="10">
        <v>3200</v>
      </c>
      <c r="K15" s="10">
        <v>6950</v>
      </c>
      <c r="L15" s="10">
        <v>10700</v>
      </c>
    </row>
    <row r="16" spans="1:12" x14ac:dyDescent="0.25">
      <c r="A16" t="s">
        <v>18</v>
      </c>
      <c r="B16" s="5">
        <f>_xlfn.CEILING.MATH(B7/B4)</f>
        <v>3</v>
      </c>
      <c r="D16">
        <v>175</v>
      </c>
      <c r="E16" s="10">
        <v>-2075</v>
      </c>
      <c r="F16" s="10">
        <v>-1200</v>
      </c>
      <c r="G16" s="10">
        <v>-325</v>
      </c>
      <c r="H16" s="10">
        <v>550</v>
      </c>
      <c r="I16" s="10">
        <v>2300</v>
      </c>
      <c r="J16" s="10">
        <v>4050</v>
      </c>
      <c r="K16" s="10">
        <v>8425</v>
      </c>
      <c r="L16" s="10">
        <v>12800</v>
      </c>
    </row>
    <row r="17" spans="1:12" x14ac:dyDescent="0.25">
      <c r="A17" s="3" t="s">
        <v>11</v>
      </c>
      <c r="B17" s="8">
        <f>B16*B5</f>
        <v>600</v>
      </c>
      <c r="D17">
        <v>200</v>
      </c>
      <c r="E17" s="10">
        <v>-2100</v>
      </c>
      <c r="F17" s="10">
        <v>-1100</v>
      </c>
      <c r="G17" s="10">
        <v>-100</v>
      </c>
      <c r="H17" s="10">
        <v>900</v>
      </c>
      <c r="I17" s="10">
        <v>2900</v>
      </c>
      <c r="J17" s="10">
        <v>4900</v>
      </c>
      <c r="K17" s="10">
        <v>9900</v>
      </c>
      <c r="L17" s="10">
        <v>14900</v>
      </c>
    </row>
    <row r="18" spans="1:12" x14ac:dyDescent="0.25">
      <c r="A18" s="3" t="s">
        <v>12</v>
      </c>
      <c r="B18" s="8">
        <f>SUM(B15,B17)</f>
        <v>2900</v>
      </c>
      <c r="D18">
        <v>225</v>
      </c>
      <c r="E18" s="10">
        <v>-1925</v>
      </c>
      <c r="F18" s="10">
        <v>-800</v>
      </c>
      <c r="G18" s="10">
        <v>325</v>
      </c>
      <c r="H18" s="10">
        <v>1450</v>
      </c>
      <c r="I18" s="10">
        <v>3700</v>
      </c>
      <c r="J18" s="10">
        <v>5950</v>
      </c>
      <c r="K18" s="10">
        <v>11575</v>
      </c>
      <c r="L18" s="10">
        <v>17200</v>
      </c>
    </row>
    <row r="19" spans="1:12" x14ac:dyDescent="0.25">
      <c r="A19" s="3" t="s">
        <v>13</v>
      </c>
      <c r="B19" s="8">
        <f>B6*B7</f>
        <v>2000</v>
      </c>
      <c r="D19">
        <v>250</v>
      </c>
      <c r="E19" s="10">
        <v>-1950</v>
      </c>
      <c r="F19" s="10">
        <v>-700</v>
      </c>
      <c r="G19" s="10">
        <v>550</v>
      </c>
      <c r="H19" s="10">
        <v>1800</v>
      </c>
      <c r="I19" s="10">
        <v>4300</v>
      </c>
      <c r="J19" s="10">
        <v>6800</v>
      </c>
      <c r="K19" s="10">
        <v>13050</v>
      </c>
      <c r="L19" s="10">
        <v>19300</v>
      </c>
    </row>
    <row r="20" spans="1:12" x14ac:dyDescent="0.25">
      <c r="A20" s="3" t="s">
        <v>14</v>
      </c>
      <c r="B20" s="8">
        <f>B19-B18</f>
        <v>-900</v>
      </c>
      <c r="D20">
        <v>275</v>
      </c>
      <c r="E20" s="10">
        <v>-1975</v>
      </c>
      <c r="F20" s="10">
        <v>-600</v>
      </c>
      <c r="G20" s="10">
        <v>775</v>
      </c>
      <c r="H20" s="10">
        <v>2150</v>
      </c>
      <c r="I20" s="10">
        <v>4900</v>
      </c>
      <c r="J20" s="10">
        <v>7650</v>
      </c>
      <c r="K20" s="10">
        <v>14525</v>
      </c>
      <c r="L20" s="10">
        <v>21400</v>
      </c>
    </row>
    <row r="21" spans="1:12" x14ac:dyDescent="0.25">
      <c r="D21">
        <v>300</v>
      </c>
      <c r="E21" s="10">
        <v>-1800</v>
      </c>
      <c r="F21" s="10">
        <v>-300</v>
      </c>
      <c r="G21" s="10">
        <v>1200</v>
      </c>
      <c r="H21" s="10">
        <v>2700</v>
      </c>
      <c r="I21" s="10">
        <v>5700</v>
      </c>
      <c r="J21" s="10">
        <v>8700</v>
      </c>
      <c r="K21" s="10">
        <v>16200</v>
      </c>
      <c r="L21" s="10">
        <v>23700</v>
      </c>
    </row>
  </sheetData>
  <mergeCells count="1">
    <mergeCell ref="E1:L1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47386-D8EE-4220-994B-F349125318FA}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 s="13" t="s">
        <v>19</v>
      </c>
    </row>
  </sheetData>
  <hyperlinks>
    <hyperlink ref="A1" r:id="rId1" xr:uid="{7CECD7E0-3A31-4A78-9725-EA28AE489EB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Crossfit Business</vt:lpstr>
      <vt:lpstr>Solution</vt:lpstr>
      <vt:lpstr>YouTube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</dc:creator>
  <cp:lastModifiedBy>Jim</cp:lastModifiedBy>
  <dcterms:created xsi:type="dcterms:W3CDTF">2018-09-26T15:53:46Z</dcterms:created>
  <dcterms:modified xsi:type="dcterms:W3CDTF">2019-05-09T17:43:41Z</dcterms:modified>
</cp:coreProperties>
</file>