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filterPrivacy="1"/>
  <xr:revisionPtr revIDLastSave="0" documentId="13_ncr:1_{D5EC9BD2-D770-4FBD-BDEC-F98093D2B285}" xr6:coauthVersionLast="43" xr6:coauthVersionMax="43" xr10:uidLastSave="{00000000-0000-0000-0000-000000000000}"/>
  <bookViews>
    <workbookView xWindow="-120" yWindow="-120" windowWidth="29040" windowHeight="16440" xr2:uid="{00000000-000D-0000-FFFF-FFFF00000000}"/>
  </bookViews>
  <sheets>
    <sheet name="Sheet1" sheetId="1" r:id="rId1"/>
    <sheet name="Solution" sheetId="2" r:id="rId2"/>
    <sheet name="Solution With Weekends" sheetId="3" r:id="rId3"/>
    <sheet name="YouTube"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6" i="3" l="1"/>
  <c r="D6" i="3"/>
  <c r="H8" i="3" l="1"/>
  <c r="H9" i="3" s="1"/>
  <c r="H10" i="3" s="1"/>
  <c r="G8" i="3"/>
  <c r="G9" i="3" s="1"/>
  <c r="G10" i="3" s="1"/>
  <c r="J7" i="3"/>
  <c r="J8" i="3" s="1"/>
  <c r="J9" i="3" s="1"/>
  <c r="J10" i="3" s="1"/>
  <c r="K7" i="3"/>
  <c r="K8" i="3" s="1"/>
  <c r="K9" i="3" s="1"/>
  <c r="K10" i="3" s="1"/>
  <c r="L7" i="3"/>
  <c r="L8" i="3" s="1"/>
  <c r="L9" i="3" s="1"/>
  <c r="M7" i="3"/>
  <c r="M8" i="3" s="1"/>
  <c r="M9" i="3" s="1"/>
  <c r="I8" i="3"/>
  <c r="I9" i="3" s="1"/>
  <c r="I10" i="3" s="1"/>
  <c r="I7" i="3"/>
  <c r="C6" i="3"/>
  <c r="C7" i="3" l="1"/>
  <c r="C6" i="2"/>
  <c r="D6" i="2" s="1"/>
  <c r="C7" i="2" s="1"/>
  <c r="D7" i="2" s="1"/>
  <c r="C8" i="2" s="1"/>
  <c r="D8" i="2" s="1"/>
  <c r="C9" i="2" s="1"/>
  <c r="D9" i="2" s="1"/>
  <c r="C10" i="2" s="1"/>
  <c r="D10" i="2" s="1"/>
  <c r="C11" i="2" s="1"/>
  <c r="D11" i="2" s="1"/>
  <c r="C12" i="2" s="1"/>
  <c r="D12" i="2" s="1"/>
  <c r="C13" i="2" s="1"/>
  <c r="D13" i="2" s="1"/>
  <c r="C14" i="2" s="1"/>
  <c r="D14" i="2" s="1"/>
  <c r="C15" i="2" s="1"/>
  <c r="D15" i="2" s="1"/>
  <c r="D7" i="3" l="1"/>
  <c r="E7" i="3" s="1"/>
  <c r="C8" i="3" l="1"/>
  <c r="D8" i="3" s="1"/>
  <c r="E8" i="3" s="1"/>
  <c r="C9" i="3" l="1"/>
  <c r="D9" i="3" s="1"/>
  <c r="E9" i="3" s="1"/>
  <c r="C10" i="3" l="1"/>
  <c r="D10" i="3" s="1"/>
  <c r="E10" i="3" s="1"/>
  <c r="C11" i="3" l="1"/>
  <c r="D11" i="3" s="1"/>
  <c r="E11" i="3" s="1"/>
  <c r="C12" i="3" l="1"/>
  <c r="D12" i="3" s="1"/>
  <c r="E12" i="3" s="1"/>
  <c r="C13" i="3" l="1"/>
  <c r="D13" i="3" s="1"/>
  <c r="E13" i="3" l="1"/>
  <c r="C14" i="3" s="1"/>
  <c r="D14" i="3" s="1"/>
  <c r="E14" i="3" s="1"/>
  <c r="C15" i="3" l="1"/>
  <c r="D15" i="3" s="1"/>
  <c r="E15" i="3" s="1"/>
</calcChain>
</file>

<file path=xl/sharedStrings.xml><?xml version="1.0" encoding="utf-8"?>
<sst xmlns="http://schemas.openxmlformats.org/spreadsheetml/2006/main" count="58" uniqueCount="25">
  <si>
    <t>Project Start Date</t>
  </si>
  <si>
    <t>Project Kickoff Meeting</t>
  </si>
  <si>
    <t>Duration (Days)</t>
  </si>
  <si>
    <t>Task</t>
  </si>
  <si>
    <t>Start Date</t>
  </si>
  <si>
    <t>End Date</t>
  </si>
  <si>
    <t>Stakeholder Meeting</t>
  </si>
  <si>
    <t>Draft Blueprints</t>
  </si>
  <si>
    <t>Blueprint Review</t>
  </si>
  <si>
    <t>Purchase Materials</t>
  </si>
  <si>
    <t>Build Foundation</t>
  </si>
  <si>
    <t>Framing</t>
  </si>
  <si>
    <t>Finishing</t>
  </si>
  <si>
    <t>Construction Review</t>
  </si>
  <si>
    <t>Stakeholder Signoff</t>
  </si>
  <si>
    <t>Shed Construction Project</t>
  </si>
  <si>
    <t>S</t>
  </si>
  <si>
    <t>M</t>
  </si>
  <si>
    <t>T</t>
  </si>
  <si>
    <t>W</t>
  </si>
  <si>
    <t>F</t>
  </si>
  <si>
    <t>January / February 2030</t>
  </si>
  <si>
    <t>Account for Weekends</t>
  </si>
  <si>
    <t>Adjusted End Date</t>
  </si>
  <si>
    <t>https://www.youtube.com/watch?v=9PnNzGRAlKQ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</si>
</sst>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u/>
      <sz val="11"/>
      <color theme="1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rgb="FF7030A0"/>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43">
    <xf numFmtId="0" fontId="0" fillId="0" borderId="0" xfId="0"/>
    <xf numFmtId="0" fontId="1" fillId="0" borderId="0" xfId="0" applyFont="1"/>
    <xf numFmtId="0" fontId="1" fillId="0" borderId="2" xfId="0" applyFont="1" applyBorder="1"/>
    <xf numFmtId="0" fontId="1" fillId="0" borderId="3" xfId="0" applyNumberFormat="1" applyFont="1" applyBorder="1" applyAlignment="1">
      <alignment horizontal="center" wrapText="1"/>
    </xf>
    <xf numFmtId="0" fontId="1" fillId="0" borderId="3" xfId="0" applyFont="1" applyBorder="1"/>
    <xf numFmtId="0" fontId="1" fillId="0" borderId="4" xfId="0" applyFont="1" applyBorder="1"/>
    <xf numFmtId="0" fontId="0" fillId="0" borderId="5" xfId="0" applyBorder="1"/>
    <xf numFmtId="0" fontId="0" fillId="0" borderId="0" xfId="0" applyBorder="1" applyAlignment="1">
      <alignment horizontal="center"/>
    </xf>
    <xf numFmtId="0" fontId="0" fillId="0" borderId="6" xfId="0" applyBorder="1"/>
    <xf numFmtId="0" fontId="0" fillId="0" borderId="7" xfId="0" applyBorder="1" applyAlignment="1">
      <alignment horizontal="center"/>
    </xf>
    <xf numFmtId="14" fontId="0" fillId="3" borderId="1" xfId="0" applyNumberFormat="1" applyFill="1" applyBorder="1"/>
    <xf numFmtId="14" fontId="0" fillId="2" borderId="8" xfId="0" applyNumberFormat="1" applyFill="1" applyBorder="1"/>
    <xf numFmtId="14" fontId="0" fillId="2" borderId="9" xfId="0" applyNumberFormat="1" applyFill="1" applyBorder="1"/>
    <xf numFmtId="14" fontId="0" fillId="2" borderId="10" xfId="0" applyNumberFormat="1" applyFill="1" applyBorder="1"/>
    <xf numFmtId="14" fontId="0" fillId="2" borderId="11" xfId="0" applyNumberFormat="1" applyFill="1" applyBorder="1"/>
    <xf numFmtId="2" fontId="0" fillId="0" borderId="0" xfId="0" applyNumberFormat="1"/>
    <xf numFmtId="14" fontId="3" fillId="4" borderId="12" xfId="0" applyNumberFormat="1" applyFont="1" applyFill="1" applyBorder="1"/>
    <xf numFmtId="0" fontId="1" fillId="0" borderId="8" xfId="0" applyFont="1" applyFill="1" applyBorder="1" applyAlignment="1">
      <alignment horizontal="right"/>
    </xf>
    <xf numFmtId="0" fontId="0" fillId="0" borderId="8" xfId="0" applyBorder="1"/>
    <xf numFmtId="0" fontId="0" fillId="3" borderId="8" xfId="0" applyFill="1" applyBorder="1"/>
    <xf numFmtId="0" fontId="0" fillId="6" borderId="8" xfId="0" applyFill="1" applyBorder="1"/>
    <xf numFmtId="14" fontId="3" fillId="4" borderId="13" xfId="0" applyNumberFormat="1" applyFont="1" applyFill="1" applyBorder="1"/>
    <xf numFmtId="0" fontId="0" fillId="3" borderId="5" xfId="0" applyFill="1" applyBorder="1"/>
    <xf numFmtId="0" fontId="0" fillId="0" borderId="8" xfId="0" applyFill="1" applyBorder="1"/>
    <xf numFmtId="0" fontId="0" fillId="5" borderId="5" xfId="0" applyFill="1" applyBorder="1"/>
    <xf numFmtId="0" fontId="0" fillId="5" borderId="8" xfId="0" applyFill="1" applyBorder="1"/>
    <xf numFmtId="0" fontId="0" fillId="6" borderId="5" xfId="0" applyFill="1" applyBorder="1"/>
    <xf numFmtId="0" fontId="0" fillId="7" borderId="5" xfId="0" applyFill="1" applyBorder="1"/>
    <xf numFmtId="0" fontId="0" fillId="7" borderId="8" xfId="0" applyFill="1" applyBorder="1"/>
    <xf numFmtId="0" fontId="0" fillId="8" borderId="5" xfId="0" applyFill="1" applyBorder="1"/>
    <xf numFmtId="0" fontId="0" fillId="9" borderId="8" xfId="0" applyFill="1" applyBorder="1"/>
    <xf numFmtId="0" fontId="0" fillId="9" borderId="5" xfId="0" applyFill="1" applyBorder="1"/>
    <xf numFmtId="0" fontId="0" fillId="10" borderId="5" xfId="0" applyFill="1" applyBorder="1"/>
    <xf numFmtId="0" fontId="0" fillId="8" borderId="8" xfId="0" applyFill="1" applyBorder="1"/>
    <xf numFmtId="0" fontId="0" fillId="10" borderId="8" xfId="0" applyFill="1" applyBorder="1"/>
    <xf numFmtId="0" fontId="0" fillId="11" borderId="8" xfId="0" applyFill="1" applyBorder="1"/>
    <xf numFmtId="0" fontId="0" fillId="11" borderId="6" xfId="0" applyFill="1" applyBorder="1"/>
    <xf numFmtId="0" fontId="1" fillId="0" borderId="3" xfId="0" applyFont="1" applyBorder="1" applyAlignment="1">
      <alignment wrapText="1"/>
    </xf>
    <xf numFmtId="0" fontId="1" fillId="0" borderId="4" xfId="0" applyFont="1" applyBorder="1" applyAlignment="1">
      <alignment wrapText="1"/>
    </xf>
    <xf numFmtId="0" fontId="0" fillId="12" borderId="5" xfId="0" applyFill="1" applyBorder="1"/>
    <xf numFmtId="0" fontId="0" fillId="13" borderId="5" xfId="0" applyFill="1" applyBorder="1"/>
    <xf numFmtId="0" fontId="2" fillId="0" borderId="0" xfId="0" applyFont="1" applyAlignment="1">
      <alignment horizontal="left"/>
    </xf>
    <xf numFmtId="0" fontId="4"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209550</xdr:colOff>
      <xdr:row>0</xdr:row>
      <xdr:rowOff>114300</xdr:rowOff>
    </xdr:from>
    <xdr:to>
      <xdr:col>12</xdr:col>
      <xdr:colOff>352425</xdr:colOff>
      <xdr:row>19</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86175" y="114300"/>
          <a:ext cx="5019675" cy="388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spreadsheet</a:t>
          </a:r>
          <a:r>
            <a:rPr lang="en-US" sz="1100" baseline="0"/>
            <a:t> contains a simplified project schedule for a shed construction project. The tasks are listed in sequential order. Each task depends on the previous task. For example, the "Stakeholder Meeting" task cannot start until the "Project Kickoff Meeting" has finished.</a:t>
          </a:r>
        </a:p>
        <a:p>
          <a:endParaRPr lang="en-US" sz="1100" baseline="0"/>
        </a:p>
        <a:p>
          <a:r>
            <a:rPr lang="en-US" sz="1100" baseline="0"/>
            <a:t>The project start date is given in cell B3.</a:t>
          </a:r>
        </a:p>
        <a:p>
          <a:endParaRPr lang="en-US" sz="1100" baseline="0"/>
        </a:p>
        <a:p>
          <a:r>
            <a:rPr lang="en-US" sz="1100" baseline="0"/>
            <a:t>- In cell C6, create a reference to cell B3. The first task should end on the start date.</a:t>
          </a:r>
        </a:p>
        <a:p>
          <a:r>
            <a:rPr lang="en-US" sz="1100" baseline="0"/>
            <a:t>- In cell D6, create a formula that adds the duration (in days) to the start date, then subtracts one day. A tasks with a duration of one day should start in the morning and finish that afternoon, thus the start date and end date would be the same.</a:t>
          </a:r>
        </a:p>
        <a:p>
          <a:r>
            <a:rPr lang="en-US" sz="1100" baseline="0"/>
            <a:t>- In cell C7, create a formula that adds 1 day to the previous tasks' end date.</a:t>
          </a:r>
        </a:p>
        <a:p>
          <a:r>
            <a:rPr lang="en-US" sz="1100" baseline="0"/>
            <a:t>- Copy the formula inc cell C7 down the rest of the table.</a:t>
          </a:r>
        </a:p>
        <a:p>
          <a:r>
            <a:rPr lang="en-US" sz="1100" baseline="0"/>
            <a:t>- Copy the formula in cell D6 down the table.</a:t>
          </a:r>
        </a:p>
        <a:p>
          <a:endParaRPr lang="en-US" sz="1100" baseline="0"/>
        </a:p>
        <a:p>
          <a:r>
            <a:rPr lang="en-US" sz="1100" baseline="0"/>
            <a:t>When will the project finish?</a:t>
          </a:r>
        </a:p>
        <a:p>
          <a:r>
            <a:rPr lang="en-US" sz="1100" baseline="0"/>
            <a:t>What happens when you change the project start date?</a:t>
          </a:r>
        </a:p>
        <a:p>
          <a:endParaRPr lang="en-US" sz="1100" baseline="0"/>
        </a:p>
        <a:p>
          <a:r>
            <a:rPr lang="en-US" sz="1100" baseline="0"/>
            <a:t>Note that  weekends are not accounted for in this spreadsheet. It is unlikely that most people want to work every weekend. What functions might help you adjust for weekends?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209550</xdr:colOff>
      <xdr:row>0</xdr:row>
      <xdr:rowOff>114300</xdr:rowOff>
    </xdr:from>
    <xdr:to>
      <xdr:col>12</xdr:col>
      <xdr:colOff>352425</xdr:colOff>
      <xdr:row>19</xdr:row>
      <xdr:rowOff>76200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3686175" y="114300"/>
          <a:ext cx="5019675" cy="3886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spreadsheet</a:t>
          </a:r>
          <a:r>
            <a:rPr lang="en-US" sz="1100" baseline="0"/>
            <a:t> contains a simplified project schedule for a shed construction project. The tasks are listed in sequential order. Each task depends on the previous task. For example, the "Stakeholder Meeting" task cannot start until the "Project Kickoff Meeting" has finished.</a:t>
          </a:r>
        </a:p>
        <a:p>
          <a:endParaRPr lang="en-US" sz="1100" baseline="0"/>
        </a:p>
        <a:p>
          <a:r>
            <a:rPr lang="en-US" sz="1100" baseline="0"/>
            <a:t>The project start date is given in cell B3.</a:t>
          </a:r>
        </a:p>
        <a:p>
          <a:endParaRPr lang="en-US" sz="1100" baseline="0"/>
        </a:p>
        <a:p>
          <a:r>
            <a:rPr lang="en-US" sz="1100" baseline="0"/>
            <a:t>- In cell C6, create a reference to cell B3. The first task should end on the start date.</a:t>
          </a:r>
        </a:p>
        <a:p>
          <a:r>
            <a:rPr lang="en-US" sz="1100" baseline="0"/>
            <a:t>- In cell D6, create a formula that adds the duration (in days) to the start date, then subtracts one day. A tasks with a duration of one day should start in the morning and finish that afternoon, thus the start date and end date would be the same.</a:t>
          </a:r>
        </a:p>
        <a:p>
          <a:r>
            <a:rPr lang="en-US" sz="1100" baseline="0"/>
            <a:t>- In cell C7, create a formula that adds 1 day to the previous tasks' end date.</a:t>
          </a:r>
        </a:p>
        <a:p>
          <a:r>
            <a:rPr lang="en-US" sz="1100" baseline="0"/>
            <a:t>- Copy the formula inc cell C7 down the rest of the table.</a:t>
          </a:r>
        </a:p>
        <a:p>
          <a:r>
            <a:rPr lang="en-US" sz="1100" baseline="0"/>
            <a:t>- Copy the formula in cell D6 down the table.</a:t>
          </a:r>
        </a:p>
        <a:p>
          <a:endParaRPr lang="en-US" sz="1100" baseline="0"/>
        </a:p>
        <a:p>
          <a:r>
            <a:rPr lang="en-US" sz="1100" baseline="0"/>
            <a:t>When will the project finish?</a:t>
          </a:r>
        </a:p>
        <a:p>
          <a:r>
            <a:rPr lang="en-US" sz="1100" baseline="0"/>
            <a:t>What happens when you change the project start date?</a:t>
          </a:r>
        </a:p>
        <a:p>
          <a:endParaRPr lang="en-US" sz="1100" baseline="0"/>
        </a:p>
        <a:p>
          <a:r>
            <a:rPr lang="en-US" sz="1100" baseline="0"/>
            <a:t>Note that  weekends are not accounted for in this spreadsheet. It is unlikely that most people want to work every weekend. What functions might help you adjust for weekends?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16</xdr:row>
      <xdr:rowOff>19050</xdr:rowOff>
    </xdr:from>
    <xdr:to>
      <xdr:col>7</xdr:col>
      <xdr:colOff>533400</xdr:colOff>
      <xdr:row>34</xdr:row>
      <xdr:rowOff>95250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09550" y="3371850"/>
          <a:ext cx="5019675" cy="3505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Solution Description:</a:t>
          </a:r>
        </a:p>
        <a:p>
          <a:r>
            <a:rPr lang="en-US" sz="1100" baseline="0"/>
            <a:t>Column D was added. It adds the duration to the start date, subtracts 1, then adds 2 for each full week a task takes. This is done by finding the mathematical floor of the duration divided by 7, then multiplying that value by 2, then adding it to the start date.</a:t>
          </a:r>
        </a:p>
        <a:p>
          <a:endParaRPr lang="en-US" sz="1100" baseline="0"/>
        </a:p>
        <a:p>
          <a:r>
            <a:rPr lang="en-US" sz="1100" baseline="0"/>
            <a:t>For example, if a tasks starts on a Monday, and takes 7 days, a naive approach would indicate that the task does not fall on a weekend because the start date and end dates are on weekdays. But because the duration is 7, we know it has one weekend, so the end date should be adjusted by two. So the calculation adjusts the end date by 7/7*2.</a:t>
          </a:r>
        </a:p>
        <a:p>
          <a:endParaRPr lang="en-US" sz="1100" baseline="0"/>
        </a:p>
        <a:p>
          <a:r>
            <a:rPr lang="en-US" sz="1100" baseline="0"/>
            <a:t>The end date accounting for weekends is inspected. If the end date falls on a weekend, 2 days are added to the final end date. It does not matter if the proposed end date falls on a Saturday or Sunday.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hyperlink" Target="https://www.youtube.com/watch?v=9PnNzGRAlK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5"/>
  <sheetViews>
    <sheetView tabSelected="1" workbookViewId="0">
      <selection sqref="A1:D1"/>
    </sheetView>
  </sheetViews>
  <sheetFormatPr defaultRowHeight="15" x14ac:dyDescent="0.25"/>
  <cols>
    <col min="1" max="1" width="22.140625" bestFit="1" customWidth="1"/>
    <col min="2" max="2" width="10.5703125" customWidth="1"/>
    <col min="3" max="4" width="9.7109375" bestFit="1" customWidth="1"/>
  </cols>
  <sheetData>
    <row r="1" spans="1:5" ht="21" x14ac:dyDescent="0.35">
      <c r="A1" s="41" t="s">
        <v>15</v>
      </c>
      <c r="B1" s="41"/>
      <c r="C1" s="41"/>
      <c r="D1" s="41"/>
    </row>
    <row r="2" spans="1:5" ht="15.75" thickBot="1" x14ac:dyDescent="0.3"/>
    <row r="3" spans="1:5" ht="15.75" thickBot="1" x14ac:dyDescent="0.3">
      <c r="A3" s="1" t="s">
        <v>0</v>
      </c>
      <c r="B3" s="10">
        <v>47484</v>
      </c>
    </row>
    <row r="4" spans="1:5" ht="15.75" thickBot="1" x14ac:dyDescent="0.3"/>
    <row r="5" spans="1:5" ht="30" x14ac:dyDescent="0.25">
      <c r="A5" s="2" t="s">
        <v>3</v>
      </c>
      <c r="B5" s="3" t="s">
        <v>2</v>
      </c>
      <c r="C5" s="4" t="s">
        <v>4</v>
      </c>
      <c r="D5" s="5" t="s">
        <v>5</v>
      </c>
      <c r="E5" s="1"/>
    </row>
    <row r="6" spans="1:5" x14ac:dyDescent="0.25">
      <c r="A6" s="6" t="s">
        <v>1</v>
      </c>
      <c r="B6" s="7">
        <v>1</v>
      </c>
      <c r="C6" s="11"/>
      <c r="D6" s="12"/>
    </row>
    <row r="7" spans="1:5" x14ac:dyDescent="0.25">
      <c r="A7" s="6" t="s">
        <v>6</v>
      </c>
      <c r="B7" s="7">
        <v>2</v>
      </c>
      <c r="C7" s="11"/>
      <c r="D7" s="12"/>
    </row>
    <row r="8" spans="1:5" x14ac:dyDescent="0.25">
      <c r="A8" s="6" t="s">
        <v>7</v>
      </c>
      <c r="B8" s="7">
        <v>5</v>
      </c>
      <c r="C8" s="11"/>
      <c r="D8" s="12"/>
    </row>
    <row r="9" spans="1:5" x14ac:dyDescent="0.25">
      <c r="A9" s="6" t="s">
        <v>8</v>
      </c>
      <c r="B9" s="7">
        <v>2</v>
      </c>
      <c r="C9" s="11"/>
      <c r="D9" s="12"/>
    </row>
    <row r="10" spans="1:5" x14ac:dyDescent="0.25">
      <c r="A10" s="6" t="s">
        <v>9</v>
      </c>
      <c r="B10" s="7">
        <v>1</v>
      </c>
      <c r="C10" s="11"/>
      <c r="D10" s="12"/>
    </row>
    <row r="11" spans="1:5" x14ac:dyDescent="0.25">
      <c r="A11" s="6" t="s">
        <v>10</v>
      </c>
      <c r="B11" s="7">
        <v>3</v>
      </c>
      <c r="C11" s="11"/>
      <c r="D11" s="12"/>
    </row>
    <row r="12" spans="1:5" x14ac:dyDescent="0.25">
      <c r="A12" s="6" t="s">
        <v>11</v>
      </c>
      <c r="B12" s="7">
        <v>8</v>
      </c>
      <c r="C12" s="11"/>
      <c r="D12" s="12"/>
    </row>
    <row r="13" spans="1:5" x14ac:dyDescent="0.25">
      <c r="A13" s="6" t="s">
        <v>12</v>
      </c>
      <c r="B13" s="7">
        <v>8</v>
      </c>
      <c r="C13" s="11"/>
      <c r="D13" s="12"/>
    </row>
    <row r="14" spans="1:5" x14ac:dyDescent="0.25">
      <c r="A14" s="6" t="s">
        <v>13</v>
      </c>
      <c r="B14" s="7">
        <v>1</v>
      </c>
      <c r="C14" s="11"/>
      <c r="D14" s="12"/>
    </row>
    <row r="15" spans="1:5" ht="15.75" thickBot="1" x14ac:dyDescent="0.3">
      <c r="A15" s="8" t="s">
        <v>14</v>
      </c>
      <c r="B15" s="9">
        <v>1</v>
      </c>
      <c r="C15" s="11"/>
      <c r="D15" s="12"/>
    </row>
  </sheetData>
  <mergeCells count="1">
    <mergeCell ref="A1:D1"/>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
  <sheetViews>
    <sheetView workbookViewId="0">
      <selection activeCell="C6" sqref="C6"/>
    </sheetView>
  </sheetViews>
  <sheetFormatPr defaultRowHeight="15" x14ac:dyDescent="0.25"/>
  <cols>
    <col min="1" max="1" width="22.140625" bestFit="1" customWidth="1"/>
    <col min="2" max="2" width="10.5703125" customWidth="1"/>
    <col min="3" max="4" width="9.7109375" bestFit="1" customWidth="1"/>
  </cols>
  <sheetData>
    <row r="1" spans="1:5" ht="21" x14ac:dyDescent="0.35">
      <c r="A1" s="41" t="s">
        <v>15</v>
      </c>
      <c r="B1" s="41"/>
      <c r="C1" s="41"/>
      <c r="D1" s="41"/>
    </row>
    <row r="2" spans="1:5" ht="15.75" thickBot="1" x14ac:dyDescent="0.3"/>
    <row r="3" spans="1:5" ht="15.75" thickBot="1" x14ac:dyDescent="0.3">
      <c r="A3" s="1" t="s">
        <v>0</v>
      </c>
      <c r="B3" s="10">
        <v>47484</v>
      </c>
    </row>
    <row r="4" spans="1:5" ht="15.75" thickBot="1" x14ac:dyDescent="0.3"/>
    <row r="5" spans="1:5" ht="30" x14ac:dyDescent="0.25">
      <c r="A5" s="2" t="s">
        <v>3</v>
      </c>
      <c r="B5" s="3" t="s">
        <v>2</v>
      </c>
      <c r="C5" s="4" t="s">
        <v>4</v>
      </c>
      <c r="D5" s="5" t="s">
        <v>5</v>
      </c>
      <c r="E5" s="1"/>
    </row>
    <row r="6" spans="1:5" x14ac:dyDescent="0.25">
      <c r="A6" s="6" t="s">
        <v>1</v>
      </c>
      <c r="B6" s="7">
        <v>1</v>
      </c>
      <c r="C6" s="11">
        <f>B3</f>
        <v>47484</v>
      </c>
      <c r="D6" s="12">
        <f>C6+B6-1</f>
        <v>47484</v>
      </c>
    </row>
    <row r="7" spans="1:5" x14ac:dyDescent="0.25">
      <c r="A7" s="6" t="s">
        <v>6</v>
      </c>
      <c r="B7" s="7">
        <v>2</v>
      </c>
      <c r="C7" s="11">
        <f>D6+1</f>
        <v>47485</v>
      </c>
      <c r="D7" s="12">
        <f>C7+B7-1</f>
        <v>47486</v>
      </c>
    </row>
    <row r="8" spans="1:5" x14ac:dyDescent="0.25">
      <c r="A8" s="6" t="s">
        <v>7</v>
      </c>
      <c r="B8" s="7">
        <v>5</v>
      </c>
      <c r="C8" s="11">
        <f t="shared" ref="C8:C15" si="0">D7+1</f>
        <v>47487</v>
      </c>
      <c r="D8" s="12">
        <f t="shared" ref="D8:D15" si="1">C8+B8-1</f>
        <v>47491</v>
      </c>
    </row>
    <row r="9" spans="1:5" x14ac:dyDescent="0.25">
      <c r="A9" s="6" t="s">
        <v>8</v>
      </c>
      <c r="B9" s="7">
        <v>2</v>
      </c>
      <c r="C9" s="11">
        <f t="shared" si="0"/>
        <v>47492</v>
      </c>
      <c r="D9" s="12">
        <f t="shared" si="1"/>
        <v>47493</v>
      </c>
    </row>
    <row r="10" spans="1:5" x14ac:dyDescent="0.25">
      <c r="A10" s="6" t="s">
        <v>9</v>
      </c>
      <c r="B10" s="7">
        <v>1</v>
      </c>
      <c r="C10" s="11">
        <f t="shared" si="0"/>
        <v>47494</v>
      </c>
      <c r="D10" s="12">
        <f t="shared" si="1"/>
        <v>47494</v>
      </c>
    </row>
    <row r="11" spans="1:5" x14ac:dyDescent="0.25">
      <c r="A11" s="6" t="s">
        <v>10</v>
      </c>
      <c r="B11" s="7">
        <v>3</v>
      </c>
      <c r="C11" s="11">
        <f t="shared" si="0"/>
        <v>47495</v>
      </c>
      <c r="D11" s="12">
        <f t="shared" si="1"/>
        <v>47497</v>
      </c>
    </row>
    <row r="12" spans="1:5" x14ac:dyDescent="0.25">
      <c r="A12" s="6" t="s">
        <v>11</v>
      </c>
      <c r="B12" s="7">
        <v>8</v>
      </c>
      <c r="C12" s="11">
        <f t="shared" si="0"/>
        <v>47498</v>
      </c>
      <c r="D12" s="12">
        <f t="shared" si="1"/>
        <v>47505</v>
      </c>
    </row>
    <row r="13" spans="1:5" x14ac:dyDescent="0.25">
      <c r="A13" s="6" t="s">
        <v>12</v>
      </c>
      <c r="B13" s="7">
        <v>8</v>
      </c>
      <c r="C13" s="11">
        <f t="shared" si="0"/>
        <v>47506</v>
      </c>
      <c r="D13" s="12">
        <f t="shared" si="1"/>
        <v>47513</v>
      </c>
    </row>
    <row r="14" spans="1:5" x14ac:dyDescent="0.25">
      <c r="A14" s="6" t="s">
        <v>13</v>
      </c>
      <c r="B14" s="7">
        <v>1</v>
      </c>
      <c r="C14" s="11">
        <f t="shared" si="0"/>
        <v>47514</v>
      </c>
      <c r="D14" s="12">
        <f t="shared" si="1"/>
        <v>47514</v>
      </c>
    </row>
    <row r="15" spans="1:5" ht="15.75" thickBot="1" x14ac:dyDescent="0.3">
      <c r="A15" s="8" t="s">
        <v>14</v>
      </c>
      <c r="B15" s="9">
        <v>1</v>
      </c>
      <c r="C15" s="13">
        <f t="shared" si="0"/>
        <v>47515</v>
      </c>
      <c r="D15" s="14">
        <f t="shared" si="1"/>
        <v>47515</v>
      </c>
    </row>
  </sheetData>
  <mergeCells count="1">
    <mergeCell ref="A1:D1"/>
  </mergeCells>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
  <sheetViews>
    <sheetView workbookViewId="0">
      <selection activeCell="E15" sqref="E15"/>
    </sheetView>
  </sheetViews>
  <sheetFormatPr defaultRowHeight="15" x14ac:dyDescent="0.25"/>
  <cols>
    <col min="1" max="1" width="22.140625" bestFit="1" customWidth="1"/>
    <col min="2" max="2" width="10.5703125" customWidth="1"/>
    <col min="3" max="3" width="9.7109375" bestFit="1" customWidth="1"/>
    <col min="4" max="4" width="11.85546875" customWidth="1"/>
    <col min="5" max="5" width="9.7109375" bestFit="1" customWidth="1"/>
  </cols>
  <sheetData>
    <row r="1" spans="1:13" ht="21" x14ac:dyDescent="0.35">
      <c r="A1" s="41" t="s">
        <v>15</v>
      </c>
      <c r="B1" s="41"/>
      <c r="C1" s="41"/>
      <c r="D1" s="41"/>
      <c r="E1" s="41"/>
    </row>
    <row r="2" spans="1:13" ht="15.75" thickBot="1" x14ac:dyDescent="0.3"/>
    <row r="3" spans="1:13" ht="15.75" thickBot="1" x14ac:dyDescent="0.3">
      <c r="A3" s="1" t="s">
        <v>0</v>
      </c>
      <c r="B3" s="10">
        <v>47484</v>
      </c>
    </row>
    <row r="4" spans="1:13" ht="15.75" thickBot="1" x14ac:dyDescent="0.3">
      <c r="G4" s="1" t="s">
        <v>21</v>
      </c>
    </row>
    <row r="5" spans="1:13" ht="30" x14ac:dyDescent="0.25">
      <c r="A5" s="2" t="s">
        <v>3</v>
      </c>
      <c r="B5" s="3" t="s">
        <v>2</v>
      </c>
      <c r="C5" s="37" t="s">
        <v>4</v>
      </c>
      <c r="D5" s="37" t="s">
        <v>22</v>
      </c>
      <c r="E5" s="38" t="s">
        <v>23</v>
      </c>
      <c r="G5" s="17" t="s">
        <v>16</v>
      </c>
      <c r="H5" s="17" t="s">
        <v>17</v>
      </c>
      <c r="I5" s="17" t="s">
        <v>18</v>
      </c>
      <c r="J5" s="17" t="s">
        <v>19</v>
      </c>
      <c r="K5" s="17" t="s">
        <v>18</v>
      </c>
      <c r="L5" s="17" t="s">
        <v>20</v>
      </c>
      <c r="M5" s="17" t="s">
        <v>16</v>
      </c>
    </row>
    <row r="6" spans="1:13" x14ac:dyDescent="0.25">
      <c r="A6" s="22" t="s">
        <v>1</v>
      </c>
      <c r="B6" s="7">
        <v>1</v>
      </c>
      <c r="C6" s="11">
        <f>IF(WEEKDAY(B3)=1,B3+1,IF(WEEKDAY(B3),B3+2,B3))</f>
        <v>47486</v>
      </c>
      <c r="D6" s="16">
        <f>C6+B6-1+2*_xlfn.FLOOR.MATH(B6/7)</f>
        <v>47486</v>
      </c>
      <c r="E6" s="12">
        <f>IF(OR(WEEKDAY(D6)=1, WEEKDAY(D6)=7),D6+2,D6)</f>
        <v>47486</v>
      </c>
      <c r="F6" s="15"/>
      <c r="G6" s="18"/>
      <c r="H6" s="18"/>
      <c r="I6" s="23">
        <v>1</v>
      </c>
      <c r="J6" s="23">
        <v>2</v>
      </c>
      <c r="K6" s="19">
        <v>3</v>
      </c>
      <c r="L6" s="39">
        <v>4</v>
      </c>
      <c r="M6" s="23">
        <v>5</v>
      </c>
    </row>
    <row r="7" spans="1:13" x14ac:dyDescent="0.25">
      <c r="A7" s="39" t="s">
        <v>6</v>
      </c>
      <c r="B7" s="7">
        <v>2</v>
      </c>
      <c r="C7" s="11">
        <f>IF(WEEKDAY(E6+1)=1, E6+2,IF(WEEKDAY(E6+1)=7,E6+3,E6+1))</f>
        <v>47487</v>
      </c>
      <c r="D7" s="16">
        <f t="shared" ref="D7:D15" si="0">C7+B7-1+2*_xlfn.FLOOR.MATH(B7/7)</f>
        <v>47488</v>
      </c>
      <c r="E7" s="12">
        <f t="shared" ref="E7:E15" si="1">IF(OR(WEEKDAY(D7)=1, WEEKDAY(D7)=7),D7+2,D7)</f>
        <v>47490</v>
      </c>
      <c r="F7" s="15"/>
      <c r="G7" s="23">
        <v>6</v>
      </c>
      <c r="H7" s="39">
        <v>7</v>
      </c>
      <c r="I7" s="25">
        <f>I6+7</f>
        <v>8</v>
      </c>
      <c r="J7" s="25">
        <f t="shared" ref="J7:M10" si="2">J6+7</f>
        <v>9</v>
      </c>
      <c r="K7" s="25">
        <f t="shared" si="2"/>
        <v>10</v>
      </c>
      <c r="L7" s="25">
        <f t="shared" si="2"/>
        <v>11</v>
      </c>
      <c r="M7" s="23">
        <f t="shared" si="2"/>
        <v>12</v>
      </c>
    </row>
    <row r="8" spans="1:13" x14ac:dyDescent="0.25">
      <c r="A8" s="24" t="s">
        <v>7</v>
      </c>
      <c r="B8" s="7">
        <v>5</v>
      </c>
      <c r="C8" s="11">
        <f t="shared" ref="C8:C15" si="3">IF(WEEKDAY(E7+1)=1, E7+2,IF(WEEKDAY(E7+1)=7,E7+3,E7+1))</f>
        <v>47491</v>
      </c>
      <c r="D8" s="16">
        <f t="shared" si="0"/>
        <v>47495</v>
      </c>
      <c r="E8" s="12">
        <f t="shared" si="1"/>
        <v>47497</v>
      </c>
      <c r="F8" s="15"/>
      <c r="G8" s="23">
        <f t="shared" ref="G8:I10" si="4">G7+7</f>
        <v>13</v>
      </c>
      <c r="H8" s="25">
        <f t="shared" si="4"/>
        <v>14</v>
      </c>
      <c r="I8" s="20">
        <f t="shared" si="4"/>
        <v>15</v>
      </c>
      <c r="J8" s="20">
        <f t="shared" si="2"/>
        <v>16</v>
      </c>
      <c r="K8" s="28">
        <f t="shared" si="2"/>
        <v>17</v>
      </c>
      <c r="L8" s="33">
        <f t="shared" si="2"/>
        <v>18</v>
      </c>
      <c r="M8" s="23">
        <f t="shared" si="2"/>
        <v>19</v>
      </c>
    </row>
    <row r="9" spans="1:13" x14ac:dyDescent="0.25">
      <c r="A9" s="26" t="s">
        <v>8</v>
      </c>
      <c r="B9" s="7">
        <v>2</v>
      </c>
      <c r="C9" s="11">
        <f t="shared" si="3"/>
        <v>47498</v>
      </c>
      <c r="D9" s="16">
        <f t="shared" si="0"/>
        <v>47499</v>
      </c>
      <c r="E9" s="12">
        <f t="shared" si="1"/>
        <v>47499</v>
      </c>
      <c r="F9" s="15"/>
      <c r="G9" s="23">
        <f t="shared" si="4"/>
        <v>20</v>
      </c>
      <c r="H9" s="33">
        <f t="shared" si="4"/>
        <v>21</v>
      </c>
      <c r="I9" s="33">
        <f t="shared" si="4"/>
        <v>22</v>
      </c>
      <c r="J9" s="30">
        <f t="shared" si="2"/>
        <v>23</v>
      </c>
      <c r="K9" s="30">
        <f t="shared" si="2"/>
        <v>24</v>
      </c>
      <c r="L9" s="30">
        <f t="shared" si="2"/>
        <v>25</v>
      </c>
      <c r="M9" s="23">
        <f t="shared" si="2"/>
        <v>26</v>
      </c>
    </row>
    <row r="10" spans="1:13" x14ac:dyDescent="0.25">
      <c r="A10" s="27" t="s">
        <v>9</v>
      </c>
      <c r="B10" s="7">
        <v>1</v>
      </c>
      <c r="C10" s="11">
        <f t="shared" si="3"/>
        <v>47500</v>
      </c>
      <c r="D10" s="16">
        <f t="shared" si="0"/>
        <v>47500</v>
      </c>
      <c r="E10" s="12">
        <f t="shared" si="1"/>
        <v>47500</v>
      </c>
      <c r="F10" s="15"/>
      <c r="G10" s="23">
        <f t="shared" si="4"/>
        <v>27</v>
      </c>
      <c r="H10" s="30">
        <f t="shared" si="4"/>
        <v>28</v>
      </c>
      <c r="I10" s="30">
        <f t="shared" si="4"/>
        <v>29</v>
      </c>
      <c r="J10" s="30">
        <f t="shared" si="2"/>
        <v>30</v>
      </c>
      <c r="K10" s="30">
        <f t="shared" si="2"/>
        <v>31</v>
      </c>
      <c r="L10" s="30">
        <v>1</v>
      </c>
      <c r="M10" s="23">
        <v>2</v>
      </c>
    </row>
    <row r="11" spans="1:13" x14ac:dyDescent="0.25">
      <c r="A11" s="29" t="s">
        <v>10</v>
      </c>
      <c r="B11" s="7">
        <v>3</v>
      </c>
      <c r="C11" s="11">
        <f t="shared" si="3"/>
        <v>47501</v>
      </c>
      <c r="D11" s="16">
        <f t="shared" si="0"/>
        <v>47503</v>
      </c>
      <c r="E11" s="12">
        <f t="shared" si="1"/>
        <v>47505</v>
      </c>
      <c r="F11" s="15"/>
      <c r="G11" s="23">
        <v>3</v>
      </c>
      <c r="H11" s="30">
        <v>4</v>
      </c>
      <c r="I11" s="30">
        <v>5</v>
      </c>
      <c r="J11" s="30">
        <v>6</v>
      </c>
      <c r="K11" s="30">
        <v>7</v>
      </c>
      <c r="L11" s="30">
        <v>8</v>
      </c>
      <c r="M11" s="23">
        <v>9</v>
      </c>
    </row>
    <row r="12" spans="1:13" x14ac:dyDescent="0.25">
      <c r="A12" s="31" t="s">
        <v>11</v>
      </c>
      <c r="B12" s="7">
        <v>14</v>
      </c>
      <c r="C12" s="11">
        <f t="shared" si="3"/>
        <v>47506</v>
      </c>
      <c r="D12" s="16">
        <f t="shared" si="0"/>
        <v>47523</v>
      </c>
      <c r="E12" s="12">
        <f t="shared" si="1"/>
        <v>47525</v>
      </c>
      <c r="F12" s="15"/>
      <c r="G12" s="23">
        <v>10</v>
      </c>
      <c r="H12" s="30">
        <v>11</v>
      </c>
      <c r="I12" s="34">
        <v>12</v>
      </c>
      <c r="J12" s="34">
        <v>13</v>
      </c>
      <c r="K12" s="34">
        <v>14</v>
      </c>
      <c r="L12" s="34">
        <v>15</v>
      </c>
      <c r="M12" s="23">
        <v>16</v>
      </c>
    </row>
    <row r="13" spans="1:13" x14ac:dyDescent="0.25">
      <c r="A13" s="32" t="s">
        <v>12</v>
      </c>
      <c r="B13" s="7">
        <v>8</v>
      </c>
      <c r="C13" s="11">
        <f t="shared" si="3"/>
        <v>47526</v>
      </c>
      <c r="D13" s="16">
        <f t="shared" si="0"/>
        <v>47535</v>
      </c>
      <c r="E13" s="12">
        <f t="shared" si="1"/>
        <v>47535</v>
      </c>
      <c r="F13" s="15"/>
      <c r="G13" s="23">
        <v>17</v>
      </c>
      <c r="H13" s="34">
        <v>18</v>
      </c>
      <c r="I13" s="34">
        <v>19</v>
      </c>
      <c r="J13" s="34">
        <v>20</v>
      </c>
      <c r="K13" s="34">
        <v>21</v>
      </c>
      <c r="L13" s="40">
        <v>22</v>
      </c>
      <c r="M13" s="23">
        <v>23</v>
      </c>
    </row>
    <row r="14" spans="1:13" x14ac:dyDescent="0.25">
      <c r="A14" s="40" t="s">
        <v>13</v>
      </c>
      <c r="B14" s="7">
        <v>1</v>
      </c>
      <c r="C14" s="11">
        <f t="shared" si="3"/>
        <v>47536</v>
      </c>
      <c r="D14" s="16">
        <f t="shared" si="0"/>
        <v>47536</v>
      </c>
      <c r="E14" s="12">
        <f t="shared" si="1"/>
        <v>47536</v>
      </c>
      <c r="F14" s="15"/>
      <c r="G14" s="23">
        <v>24</v>
      </c>
      <c r="H14" s="35">
        <v>25</v>
      </c>
      <c r="I14" s="23">
        <v>26</v>
      </c>
      <c r="J14" s="23">
        <v>27</v>
      </c>
      <c r="K14" s="23">
        <v>28</v>
      </c>
      <c r="L14" s="23">
        <v>29</v>
      </c>
      <c r="M14" s="23">
        <v>90</v>
      </c>
    </row>
    <row r="15" spans="1:13" ht="15.75" thickBot="1" x14ac:dyDescent="0.3">
      <c r="A15" s="36" t="s">
        <v>14</v>
      </c>
      <c r="B15" s="9">
        <v>1</v>
      </c>
      <c r="C15" s="13">
        <f t="shared" si="3"/>
        <v>47539</v>
      </c>
      <c r="D15" s="21">
        <f t="shared" si="0"/>
        <v>47539</v>
      </c>
      <c r="E15" s="12">
        <f t="shared" si="1"/>
        <v>47539</v>
      </c>
      <c r="F15" s="15"/>
    </row>
  </sheetData>
  <mergeCells count="1">
    <mergeCell ref="A1:E1"/>
  </mergeCells>
  <pageMargins left="0.7" right="0.7" top="0.75" bottom="0.75" header="0.3" footer="0.3"/>
  <pageSetup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7DA17-1DEA-4B4D-8EEC-9714205D726F}">
  <dimension ref="A1"/>
  <sheetViews>
    <sheetView workbookViewId="0">
      <selection activeCell="A2" sqref="A2"/>
    </sheetView>
  </sheetViews>
  <sheetFormatPr defaultRowHeight="15" x14ac:dyDescent="0.25"/>
  <sheetData>
    <row r="1" spans="1:1" x14ac:dyDescent="0.25">
      <c r="A1" s="42" t="s">
        <v>24</v>
      </c>
    </row>
  </sheetData>
  <hyperlinks>
    <hyperlink ref="A1" r:id="rId1" xr:uid="{A8E2D0F8-1692-4628-8982-11BC3F6B2CC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Solution</vt:lpstr>
      <vt:lpstr>Solution With Weekends</vt:lpstr>
      <vt:lpstr>YouTube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2019-05-08T18:03:09Z</dcterms:modified>
</cp:coreProperties>
</file>